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4E82391F-DFB8-A74D-B6D6-C4996CB9FD43}" xr6:coauthVersionLast="41" xr6:coauthVersionMax="41" xr10:uidLastSave="{00000000-0000-0000-0000-000000000000}"/>
  <bookViews>
    <workbookView xWindow="1720" yWindow="1060" windowWidth="20340" windowHeight="272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19" i="1"/>
  <c r="E28" i="1"/>
  <c r="F29" i="1" s="1"/>
  <c r="F21" i="1"/>
  <c r="E21" i="1"/>
  <c r="E12" i="1"/>
  <c r="F4" i="1"/>
  <c r="E4" i="1"/>
</calcChain>
</file>

<file path=xl/sharedStrings.xml><?xml version="1.0" encoding="utf-8"?>
<sst xmlns="http://schemas.openxmlformats.org/spreadsheetml/2006/main" count="105" uniqueCount="49">
  <si>
    <t>Compte</t>
  </si>
  <si>
    <t>N°</t>
  </si>
  <si>
    <t>Débit</t>
  </si>
  <si>
    <t>Crédit</t>
  </si>
  <si>
    <t>Libellé</t>
  </si>
  <si>
    <t>Montant</t>
  </si>
  <si>
    <t>-</t>
  </si>
  <si>
    <t>Véhicules</t>
  </si>
  <si>
    <t>TVA due</t>
  </si>
  <si>
    <t>Produits exceptionnels</t>
  </si>
  <si>
    <t>Créanciers</t>
  </si>
  <si>
    <t>Amortissements</t>
  </si>
  <si>
    <t>Cumul d'amort. s/machines</t>
  </si>
  <si>
    <t>56000 x 10%</t>
  </si>
  <si>
    <t>60'000 (anciens véhicules amortis toute l'année) x 20%</t>
  </si>
  <si>
    <t>20'000x20x101/(100x360)</t>
  </si>
  <si>
    <t>Cumul d'amort. s/outillage</t>
  </si>
  <si>
    <t>Charges immeubles</t>
  </si>
  <si>
    <t>Immeuble</t>
  </si>
  <si>
    <t>980'000 = 98%, x = 2%</t>
  </si>
  <si>
    <t>Cumul d'amort. s/immeuble</t>
  </si>
  <si>
    <t>Brevets</t>
  </si>
  <si>
    <t>100'000 x 20 x 211 / 100x360</t>
  </si>
  <si>
    <t>(400'000 x 0.9 ^4 ) x 10%</t>
  </si>
  <si>
    <t>15.08-&gt;31.12 : amort an dernier 135jx15000x25%/36000=1406.25. /// (15'000-1406.25)x25%</t>
  </si>
  <si>
    <t xml:space="preserve"> 100'000x20x40/12x100</t>
  </si>
  <si>
    <t>Machines</t>
  </si>
  <si>
    <t>Caisse</t>
  </si>
  <si>
    <t>33333.35 x 110%</t>
  </si>
  <si>
    <t>36666.65 x 8%</t>
  </si>
  <si>
    <t>Compte machine : 100'000 - 66666.65 - 36666.65 = -3'333.35</t>
  </si>
  <si>
    <t>amort. Partiel : 36000 x 20 x 77 / 100x360</t>
  </si>
  <si>
    <t>36'000 - 1'540</t>
  </si>
  <si>
    <t>Débiteurs</t>
  </si>
  <si>
    <t>80000 x 15 x 314 / 100x360</t>
  </si>
  <si>
    <t>80000 x 15 x 1034 / 100x360</t>
  </si>
  <si>
    <t>56000 = 108%, x = 8%</t>
  </si>
  <si>
    <t>valait (80'000-34'466.65=45533.35), vendue (56000-4148.15=51851.85)</t>
  </si>
  <si>
    <t>Appareil</t>
  </si>
  <si>
    <t>TVA à récupérer s/Invest. et ACE</t>
  </si>
  <si>
    <t>78000 x 8%</t>
  </si>
  <si>
    <t>(60000 x 0.9 ^3)x10%</t>
  </si>
  <si>
    <t>Ch. Except.</t>
  </si>
  <si>
    <t>54000 = 108, x = 8</t>
  </si>
  <si>
    <t>vendu 50000 HT - valait 34460</t>
  </si>
  <si>
    <t>Achat nouvel appareil</t>
  </si>
  <si>
    <t>Vente de l'ancien appareil</t>
  </si>
  <si>
    <t>Reprise de l'ancien appreil</t>
  </si>
  <si>
    <t>C.A. s/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</si>
</sst>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2"/>
      <color theme="1"/>
      <name val="Times New Roman"/>
      <family val="2"/>
    </font>
    <font>
      <b/>
      <sz val="12"/>
      <color theme="1"/>
      <name val="Arial Narrow"/>
      <family val="2"/>
    </font>
    <font>
      <sz val="8"/>
      <name val="Times New Roman"/>
      <family val="2"/>
    </font>
    <font>
      <sz val="12"/>
      <color theme="1"/>
      <name val="Arial Narrow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8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="130" zoomScaleNormal="130" zoomScalePageLayoutView="130" workbookViewId="0">
      <selection activeCell="D35" sqref="D35"/>
    </sheetView>
  </sheetViews>
  <sheetFormatPr baseColWidth="10" defaultRowHeight="16" x14ac:dyDescent="0.2"/>
  <cols>
    <col min="1" max="1" width="4.33203125" style="3" customWidth="1"/>
    <col min="2" max="3" width="15.5" style="3" customWidth="1"/>
    <col min="4" max="4" width="28.6640625" style="1" customWidth="1"/>
    <col min="5" max="6" width="12.83203125" style="1" customWidth="1"/>
    <col min="7" max="16384" width="10.83203125" style="1"/>
  </cols>
  <sheetData>
    <row r="1" spans="1:6" x14ac:dyDescent="0.2">
      <c r="A1" s="5" t="s">
        <v>1</v>
      </c>
      <c r="B1" s="5" t="s">
        <v>0</v>
      </c>
      <c r="C1" s="5"/>
      <c r="D1" s="5" t="s">
        <v>4</v>
      </c>
      <c r="E1" s="5" t="s">
        <v>5</v>
      </c>
      <c r="F1" s="5"/>
    </row>
    <row r="2" spans="1:6" ht="17" x14ac:dyDescent="0.2">
      <c r="A2" s="5"/>
      <c r="B2" s="2" t="s">
        <v>2</v>
      </c>
      <c r="C2" s="2" t="s">
        <v>3</v>
      </c>
      <c r="D2" s="5"/>
      <c r="E2" s="2" t="s">
        <v>2</v>
      </c>
      <c r="F2" s="2" t="s">
        <v>3</v>
      </c>
    </row>
    <row r="3" spans="1:6" ht="34" x14ac:dyDescent="0.2">
      <c r="A3" s="3">
        <v>1</v>
      </c>
      <c r="B3" s="3" t="s">
        <v>11</v>
      </c>
      <c r="C3" s="3" t="s">
        <v>12</v>
      </c>
      <c r="D3" s="1" t="s">
        <v>13</v>
      </c>
      <c r="E3" s="4">
        <v>5600</v>
      </c>
      <c r="F3" s="4">
        <v>5600</v>
      </c>
    </row>
    <row r="4" spans="1:6" ht="34" x14ac:dyDescent="0.2">
      <c r="A4" s="3">
        <v>2</v>
      </c>
      <c r="B4" s="3" t="s">
        <v>11</v>
      </c>
      <c r="C4" s="3" t="s">
        <v>7</v>
      </c>
      <c r="D4" s="1" t="s">
        <v>14</v>
      </c>
      <c r="E4" s="4">
        <f>60000*0.2</f>
        <v>12000</v>
      </c>
      <c r="F4" s="4">
        <f>60000*0.2</f>
        <v>12000</v>
      </c>
    </row>
    <row r="5" spans="1:6" ht="17" x14ac:dyDescent="0.2">
      <c r="B5" s="3" t="s">
        <v>11</v>
      </c>
      <c r="C5" s="3" t="s">
        <v>7</v>
      </c>
      <c r="D5" s="1" t="s">
        <v>15</v>
      </c>
      <c r="E5" s="4">
        <v>1122.2</v>
      </c>
      <c r="F5" s="4">
        <v>1122.2</v>
      </c>
    </row>
    <row r="6" spans="1:6" ht="51" x14ac:dyDescent="0.2">
      <c r="A6" s="3">
        <v>3</v>
      </c>
      <c r="B6" s="3" t="s">
        <v>11</v>
      </c>
      <c r="C6" s="3" t="s">
        <v>16</v>
      </c>
      <c r="D6" s="1" t="s">
        <v>24</v>
      </c>
      <c r="E6" s="4">
        <v>3398.45</v>
      </c>
      <c r="F6" s="4">
        <v>3398.45</v>
      </c>
    </row>
    <row r="7" spans="1:6" ht="17" x14ac:dyDescent="0.2">
      <c r="A7" s="3">
        <v>4</v>
      </c>
      <c r="B7" s="3" t="s">
        <v>17</v>
      </c>
      <c r="C7" s="3" t="s">
        <v>18</v>
      </c>
      <c r="D7" s="1" t="s">
        <v>19</v>
      </c>
      <c r="E7" s="4">
        <v>20000</v>
      </c>
      <c r="F7" s="4">
        <v>20000</v>
      </c>
    </row>
    <row r="8" spans="1:6" ht="34" x14ac:dyDescent="0.2">
      <c r="A8" s="3">
        <v>5</v>
      </c>
      <c r="B8" s="3" t="s">
        <v>11</v>
      </c>
      <c r="C8" s="3" t="s">
        <v>20</v>
      </c>
      <c r="D8" s="1" t="s">
        <v>23</v>
      </c>
      <c r="E8" s="4">
        <v>26244</v>
      </c>
      <c r="F8" s="4">
        <v>26244</v>
      </c>
    </row>
    <row r="9" spans="1:6" ht="17" x14ac:dyDescent="0.2">
      <c r="A9" s="3">
        <v>6</v>
      </c>
      <c r="B9" s="3" t="s">
        <v>11</v>
      </c>
      <c r="C9" s="3" t="s">
        <v>21</v>
      </c>
      <c r="E9" s="4">
        <v>15000</v>
      </c>
      <c r="F9" s="4">
        <v>15000</v>
      </c>
    </row>
    <row r="10" spans="1:6" ht="34" x14ac:dyDescent="0.2">
      <c r="A10" s="3">
        <v>7</v>
      </c>
      <c r="B10" s="3" t="s">
        <v>11</v>
      </c>
      <c r="C10" s="3" t="s">
        <v>12</v>
      </c>
      <c r="D10" s="1" t="s">
        <v>22</v>
      </c>
      <c r="E10" s="4">
        <v>11722.2</v>
      </c>
      <c r="F10" s="4">
        <v>11722.2</v>
      </c>
    </row>
    <row r="11" spans="1:6" ht="34" x14ac:dyDescent="0.2">
      <c r="B11" s="3" t="s">
        <v>12</v>
      </c>
      <c r="C11" s="3" t="s">
        <v>26</v>
      </c>
      <c r="D11" s="1" t="s">
        <v>25</v>
      </c>
      <c r="E11" s="4">
        <v>66666.649999999994</v>
      </c>
      <c r="F11" s="4">
        <v>66666.649999999994</v>
      </c>
    </row>
    <row r="12" spans="1:6" ht="17" x14ac:dyDescent="0.2">
      <c r="B12" s="3" t="s">
        <v>27</v>
      </c>
      <c r="C12" s="3" t="s">
        <v>6</v>
      </c>
      <c r="E12" s="4">
        <f>F13+F14</f>
        <v>39600</v>
      </c>
      <c r="F12" s="4" t="s">
        <v>6</v>
      </c>
    </row>
    <row r="13" spans="1:6" ht="17" x14ac:dyDescent="0.2">
      <c r="B13" s="3" t="s">
        <v>6</v>
      </c>
      <c r="C13" s="3" t="s">
        <v>26</v>
      </c>
      <c r="D13" s="1" t="s">
        <v>28</v>
      </c>
      <c r="E13" s="4" t="s">
        <v>6</v>
      </c>
      <c r="F13" s="4">
        <v>36666.65</v>
      </c>
    </row>
    <row r="14" spans="1:6" ht="17" x14ac:dyDescent="0.2">
      <c r="B14" s="3" t="s">
        <v>6</v>
      </c>
      <c r="C14" s="3" t="s">
        <v>8</v>
      </c>
      <c r="D14" s="1" t="s">
        <v>29</v>
      </c>
      <c r="E14" s="4" t="s">
        <v>6</v>
      </c>
      <c r="F14" s="4">
        <v>2933.35</v>
      </c>
    </row>
    <row r="15" spans="1:6" ht="34" x14ac:dyDescent="0.2">
      <c r="B15" s="3" t="s">
        <v>26</v>
      </c>
      <c r="C15" s="3" t="s">
        <v>9</v>
      </c>
      <c r="D15" s="1" t="s">
        <v>30</v>
      </c>
      <c r="E15" s="4">
        <v>3333.35</v>
      </c>
      <c r="F15" s="4">
        <v>3333.35</v>
      </c>
    </row>
    <row r="16" spans="1:6" ht="34" x14ac:dyDescent="0.2">
      <c r="A16" s="3">
        <v>8</v>
      </c>
      <c r="B16" s="3" t="s">
        <v>11</v>
      </c>
      <c r="C16" s="3" t="s">
        <v>7</v>
      </c>
      <c r="D16" s="1" t="s">
        <v>31</v>
      </c>
      <c r="E16" s="4">
        <v>1540</v>
      </c>
      <c r="F16" s="4">
        <v>1540</v>
      </c>
    </row>
    <row r="17" spans="1:6" ht="17" x14ac:dyDescent="0.2">
      <c r="B17" s="3" t="s">
        <v>6</v>
      </c>
      <c r="C17" s="3" t="s">
        <v>7</v>
      </c>
      <c r="D17" s="1" t="s">
        <v>32</v>
      </c>
      <c r="E17" s="4" t="s">
        <v>6</v>
      </c>
      <c r="F17" s="4">
        <v>34460</v>
      </c>
    </row>
    <row r="18" spans="1:6" ht="17" x14ac:dyDescent="0.2">
      <c r="B18" s="3" t="s">
        <v>33</v>
      </c>
      <c r="C18" s="3" t="s">
        <v>6</v>
      </c>
      <c r="E18" s="4">
        <v>54000</v>
      </c>
      <c r="F18" s="4" t="s">
        <v>6</v>
      </c>
    </row>
    <row r="19" spans="1:6" ht="17" x14ac:dyDescent="0.2">
      <c r="B19" s="3" t="s">
        <v>6</v>
      </c>
      <c r="C19" s="3" t="s">
        <v>8</v>
      </c>
      <c r="D19" s="1" t="s">
        <v>43</v>
      </c>
      <c r="E19" s="4" t="s">
        <v>6</v>
      </c>
      <c r="F19" s="4">
        <f>E18/1.08*0.08</f>
        <v>4000</v>
      </c>
    </row>
    <row r="20" spans="1:6" ht="34" x14ac:dyDescent="0.2">
      <c r="B20" s="3" t="s">
        <v>6</v>
      </c>
      <c r="C20" s="3" t="s">
        <v>9</v>
      </c>
      <c r="D20" s="1" t="s">
        <v>44</v>
      </c>
      <c r="E20" s="4" t="s">
        <v>6</v>
      </c>
      <c r="F20" s="4">
        <f>50000-34460</f>
        <v>15540</v>
      </c>
    </row>
    <row r="21" spans="1:6" ht="17" x14ac:dyDescent="0.2">
      <c r="A21" s="3">
        <v>9</v>
      </c>
      <c r="B21" s="3" t="s">
        <v>11</v>
      </c>
      <c r="C21" s="3" t="s">
        <v>48</v>
      </c>
      <c r="D21" s="1" t="s">
        <v>34</v>
      </c>
      <c r="E21" s="4">
        <f>10466.65</f>
        <v>10466.65</v>
      </c>
      <c r="F21" s="4">
        <f>10466.65</f>
        <v>10466.65</v>
      </c>
    </row>
    <row r="22" spans="1:6" ht="17" x14ac:dyDescent="0.2">
      <c r="B22" s="3" t="s">
        <v>6</v>
      </c>
      <c r="C22" s="3" t="s">
        <v>26</v>
      </c>
      <c r="E22" s="4" t="s">
        <v>6</v>
      </c>
      <c r="F22" s="4">
        <v>80000</v>
      </c>
    </row>
    <row r="23" spans="1:6" ht="17" x14ac:dyDescent="0.2">
      <c r="B23" s="3" t="s">
        <v>48</v>
      </c>
      <c r="C23" s="3" t="s">
        <v>6</v>
      </c>
      <c r="D23" s="1" t="s">
        <v>35</v>
      </c>
      <c r="E23" s="4">
        <v>34466.65</v>
      </c>
      <c r="F23" s="4" t="s">
        <v>6</v>
      </c>
    </row>
    <row r="24" spans="1:6" ht="17" x14ac:dyDescent="0.2">
      <c r="B24" s="3" t="s">
        <v>33</v>
      </c>
      <c r="C24" s="3" t="s">
        <v>6</v>
      </c>
      <c r="E24" s="4">
        <v>56000</v>
      </c>
      <c r="F24" s="4"/>
    </row>
    <row r="25" spans="1:6" ht="17" x14ac:dyDescent="0.2">
      <c r="B25" s="3" t="s">
        <v>6</v>
      </c>
      <c r="C25" s="3" t="s">
        <v>8</v>
      </c>
      <c r="D25" s="1" t="s">
        <v>36</v>
      </c>
      <c r="E25" s="4"/>
      <c r="F25" s="4">
        <v>4148.1499999999996</v>
      </c>
    </row>
    <row r="26" spans="1:6" ht="34" x14ac:dyDescent="0.2">
      <c r="B26" s="3" t="s">
        <v>6</v>
      </c>
      <c r="C26" s="3" t="s">
        <v>9</v>
      </c>
      <c r="D26" s="1" t="s">
        <v>37</v>
      </c>
      <c r="E26" s="4"/>
      <c r="F26" s="4">
        <v>6318.5</v>
      </c>
    </row>
    <row r="27" spans="1:6" ht="17" x14ac:dyDescent="0.2">
      <c r="A27" s="3">
        <v>10</v>
      </c>
      <c r="B27" s="3" t="s">
        <v>38</v>
      </c>
      <c r="C27" s="3" t="s">
        <v>6</v>
      </c>
      <c r="E27" s="4">
        <v>78000</v>
      </c>
      <c r="F27" s="4">
        <v>0</v>
      </c>
    </row>
    <row r="28" spans="1:6" ht="34" x14ac:dyDescent="0.2">
      <c r="B28" s="3" t="s">
        <v>39</v>
      </c>
      <c r="C28" s="3" t="s">
        <v>6</v>
      </c>
      <c r="D28" s="1" t="s">
        <v>40</v>
      </c>
      <c r="E28" s="4">
        <f>78000*0.08</f>
        <v>6240</v>
      </c>
      <c r="F28" s="4">
        <v>0</v>
      </c>
    </row>
    <row r="29" spans="1:6" ht="17" x14ac:dyDescent="0.2">
      <c r="B29" s="3" t="s">
        <v>6</v>
      </c>
      <c r="C29" s="3" t="s">
        <v>10</v>
      </c>
      <c r="D29" s="1" t="s">
        <v>45</v>
      </c>
      <c r="E29" s="4">
        <v>0</v>
      </c>
      <c r="F29" s="4">
        <f>E27+E28</f>
        <v>84240</v>
      </c>
    </row>
    <row r="30" spans="1:6" ht="17" x14ac:dyDescent="0.2">
      <c r="B30" s="3" t="s">
        <v>11</v>
      </c>
      <c r="C30" s="3" t="s">
        <v>38</v>
      </c>
      <c r="D30" s="1" t="s">
        <v>41</v>
      </c>
      <c r="E30" s="4">
        <v>4374</v>
      </c>
      <c r="F30" s="4">
        <v>4374</v>
      </c>
    </row>
    <row r="31" spans="1:6" ht="17" x14ac:dyDescent="0.2">
      <c r="B31" s="3" t="s">
        <v>6</v>
      </c>
      <c r="C31" s="3" t="s">
        <v>38</v>
      </c>
      <c r="D31" s="1" t="s">
        <v>46</v>
      </c>
      <c r="E31" s="4">
        <v>0</v>
      </c>
      <c r="F31" s="4">
        <v>33461.1</v>
      </c>
    </row>
    <row r="32" spans="1:6" ht="17" x14ac:dyDescent="0.2">
      <c r="B32" s="3" t="s">
        <v>6</v>
      </c>
      <c r="C32" s="3" t="s">
        <v>8</v>
      </c>
      <c r="E32" s="4">
        <v>0</v>
      </c>
      <c r="F32" s="4">
        <v>2676.9</v>
      </c>
    </row>
    <row r="33" spans="2:6" ht="17" x14ac:dyDescent="0.2">
      <c r="B33" s="3" t="s">
        <v>10</v>
      </c>
      <c r="C33" s="3" t="s">
        <v>6</v>
      </c>
      <c r="D33" s="1" t="s">
        <v>47</v>
      </c>
      <c r="E33" s="4">
        <v>36138</v>
      </c>
      <c r="F33" s="4">
        <v>0</v>
      </c>
    </row>
    <row r="34" spans="2:6" ht="17" x14ac:dyDescent="0.2">
      <c r="B34" s="3" t="s">
        <v>42</v>
      </c>
      <c r="C34" s="3" t="s">
        <v>38</v>
      </c>
      <c r="E34" s="4">
        <v>5904.8</v>
      </c>
      <c r="F34" s="4">
        <v>5904.8</v>
      </c>
    </row>
    <row r="36" spans="2:6" x14ac:dyDescent="0.2">
      <c r="E36" s="4"/>
      <c r="F36" s="4"/>
    </row>
  </sheetData>
  <mergeCells count="4">
    <mergeCell ref="B1:C1"/>
    <mergeCell ref="D1:D2"/>
    <mergeCell ref="A1:A2"/>
    <mergeCell ref="E1:F1"/>
  </mergeCells>
  <phoneticPr fontId="2" type="noConversion"/>
  <printOptions horizontalCentered="1" verticalCentered="1"/>
  <pageMargins left="0.24000000000000002" right="0.24000000000000002" top="0.75000000000000011" bottom="0.75000000000000011" header="0.31" footer="0.31"/>
  <pageSetup paperSize="9" orientation="portrait"/>
  <headerFooter>
    <oddHeader>&amp;R&amp;"Arial Narrow,Normal"&amp;K000000AMOT Correction</oddHeader>
    <oddFooter>&amp;L&amp;"Times New Roman,Italique"(C) Yannick BRAVO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Migros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Yannick Bravo</cp:lastModifiedBy>
  <cp:lastPrinted>2016-11-07T09:09:24Z</cp:lastPrinted>
  <dcterms:created xsi:type="dcterms:W3CDTF">2013-11-25T16:26:59Z</dcterms:created>
  <dcterms:modified xsi:type="dcterms:W3CDTF">2019-02-20T06:54:50Z</dcterms:modified>
</cp:coreProperties>
</file>