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yannickbravo/Dropbox/_compta/exercices/"/>
    </mc:Choice>
  </mc:AlternateContent>
  <xr:revisionPtr revIDLastSave="0" documentId="11_55C5D7A0AAAFA6C67251AAA399E70A7B5A808446" xr6:coauthVersionLast="46" xr6:coauthVersionMax="46" xr10:uidLastSave="{00000000-0000-0000-0000-000000000000}"/>
  <bookViews>
    <workbookView xWindow="80" yWindow="460" windowWidth="18580" windowHeight="15540" tabRatio="500" xr2:uid="{00000000-000D-0000-FFFF-FFFF00000000}"/>
  </bookViews>
  <sheets>
    <sheet name="Feuil1" sheetId="1" r:id="rId1"/>
  </sheets>
  <calcPr calcId="191028" calcCompleted="0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E10" i="1"/>
  <c r="E27" i="1"/>
  <c r="E26" i="1"/>
  <c r="F23" i="1"/>
  <c r="E23" i="1"/>
  <c r="F22" i="1"/>
  <c r="F19" i="1"/>
  <c r="E14" i="1"/>
  <c r="F13" i="1"/>
  <c r="F7" i="1"/>
  <c r="E9" i="1"/>
  <c r="E8" i="1"/>
  <c r="F4" i="1"/>
  <c r="E6" i="1" s="1"/>
</calcChain>
</file>

<file path=xl/sharedStrings.xml><?xml version="1.0" encoding="utf-8"?>
<sst xmlns="http://schemas.openxmlformats.org/spreadsheetml/2006/main" count="86" uniqueCount="32">
  <si>
    <t>INTE - correction</t>
  </si>
  <si>
    <t>no</t>
  </si>
  <si>
    <t>Comptes</t>
  </si>
  <si>
    <t>Libellé</t>
  </si>
  <si>
    <t>Montants</t>
  </si>
  <si>
    <t>Débit</t>
  </si>
  <si>
    <t>Crédit</t>
  </si>
  <si>
    <t>-</t>
  </si>
  <si>
    <t>Produits de placement financiers</t>
  </si>
  <si>
    <t xml:space="preserve">4.31 x 34 </t>
  </si>
  <si>
    <t>Banque</t>
  </si>
  <si>
    <t>146.55 x 65%</t>
  </si>
  <si>
    <t>IA à récupérer</t>
  </si>
  <si>
    <t>146.55 x 35%</t>
  </si>
  <si>
    <t>34'000 x 1.4%</t>
  </si>
  <si>
    <t>35 % x 476</t>
  </si>
  <si>
    <t>65 % 476</t>
  </si>
  <si>
    <t>8 x 10000 x 2% x 1.06</t>
  </si>
  <si>
    <t>Titres</t>
  </si>
  <si>
    <t>20000 x 1%</t>
  </si>
  <si>
    <t>Charges de placement financiers</t>
  </si>
  <si>
    <t>Dividende net = 65%</t>
  </si>
  <si>
    <t>500 = 65%, X = 35%</t>
  </si>
  <si>
    <t>500 + 269.25</t>
  </si>
  <si>
    <t>900 = 35%</t>
  </si>
  <si>
    <t>900 = 35%, X = 65%</t>
  </si>
  <si>
    <t>900 + 1671.45</t>
  </si>
  <si>
    <t>300000 x 2% x 12.34/100</t>
  </si>
  <si>
    <t>17 x 11 x 1.08</t>
  </si>
  <si>
    <t>Intérêts produits</t>
  </si>
  <si>
    <t>210 x 35%</t>
  </si>
  <si>
    <t>210 x65%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</si>
</sst>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sz val="10"/>
      <color rgb="FF000000"/>
      <name val="Arial"/>
    </font>
    <font>
      <sz val="8"/>
      <name val="Calibri"/>
      <family val="2"/>
      <scheme val="minor"/>
    </font>
    <font>
      <b/>
      <sz val="10"/>
      <color rgb="FF000000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25">
    <cellStyle name="Lien hypertexte" xfId="23" builtinId="8" hidden="1"/>
    <cellStyle name="Lien hypertexte" xfId="21" builtinId="8" hidden="1"/>
    <cellStyle name="Lien hypertexte" xfId="9" builtinId="8" hidden="1"/>
    <cellStyle name="Lien hypertexte" xfId="11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13" builtinId="8" hidden="1"/>
    <cellStyle name="Lien hypertexte" xfId="5" builtinId="8" hidden="1"/>
    <cellStyle name="Lien hypertexte" xfId="7" builtinId="8" hidden="1"/>
    <cellStyle name="Lien hypertexte" xfId="3" builtinId="8" hidden="1"/>
    <cellStyle name="Lien hypertexte" xfId="1" builtinId="8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4" builtinId="9" hidden="1"/>
    <cellStyle name="Lien hypertexte visité" xfId="22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6" builtinId="9" hidden="1"/>
    <cellStyle name="Lien hypertexte visité" xfId="4" builtinId="9" hidden="1"/>
    <cellStyle name="Lien hypertexte visité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B6" sqref="B6"/>
    </sheetView>
  </sheetViews>
  <sheetFormatPr defaultColWidth="11" defaultRowHeight="15.95"/>
  <cols>
    <col min="1" max="1" width="3.125" bestFit="1" customWidth="1"/>
    <col min="2" max="3" width="14" customWidth="1"/>
    <col min="4" max="4" width="27.5" customWidth="1"/>
  </cols>
  <sheetData>
    <row r="1" spans="1:6">
      <c r="A1" s="4" t="s">
        <v>0</v>
      </c>
      <c r="B1" s="4"/>
      <c r="C1" s="4"/>
      <c r="D1" s="4"/>
      <c r="E1" s="4"/>
      <c r="F1" s="4"/>
    </row>
    <row r="2" spans="1:6">
      <c r="A2" s="5" t="s">
        <v>1</v>
      </c>
      <c r="B2" s="5" t="s">
        <v>2</v>
      </c>
      <c r="C2" s="5"/>
      <c r="D2" s="5" t="s">
        <v>3</v>
      </c>
      <c r="E2" s="5" t="s">
        <v>4</v>
      </c>
      <c r="F2" s="5"/>
    </row>
    <row r="3" spans="1:6">
      <c r="A3" s="5"/>
      <c r="B3" s="1" t="s">
        <v>5</v>
      </c>
      <c r="C3" s="1" t="s">
        <v>6</v>
      </c>
      <c r="D3" s="5"/>
      <c r="E3" s="1" t="s">
        <v>5</v>
      </c>
      <c r="F3" s="1" t="s">
        <v>6</v>
      </c>
    </row>
    <row r="4" spans="1:6" ht="39">
      <c r="A4" s="5">
        <v>1</v>
      </c>
      <c r="B4" s="1" t="s">
        <v>7</v>
      </c>
      <c r="C4" s="1" t="s">
        <v>8</v>
      </c>
      <c r="D4" s="1" t="s">
        <v>9</v>
      </c>
      <c r="E4" s="1" t="s">
        <v>7</v>
      </c>
      <c r="F4" s="1">
        <f>MROUND(34*4.31,0.05)</f>
        <v>146.55000000000001</v>
      </c>
    </row>
    <row r="5" spans="1:6">
      <c r="A5" s="5"/>
      <c r="B5" s="1" t="s">
        <v>10</v>
      </c>
      <c r="C5" s="1"/>
      <c r="D5" s="1" t="s">
        <v>11</v>
      </c>
      <c r="E5" s="1">
        <v>95.25</v>
      </c>
      <c r="F5" s="1" t="s">
        <v>7</v>
      </c>
    </row>
    <row r="6" spans="1:6">
      <c r="A6" s="5"/>
      <c r="B6" s="1" t="s">
        <v>12</v>
      </c>
      <c r="C6" s="1" t="s">
        <v>7</v>
      </c>
      <c r="D6" s="1" t="s">
        <v>13</v>
      </c>
      <c r="E6" s="1">
        <f>F4-E5</f>
        <v>51.300000000000011</v>
      </c>
      <c r="F6" s="1" t="s">
        <v>7</v>
      </c>
    </row>
    <row r="7" spans="1:6" ht="39">
      <c r="A7" s="5">
        <v>2</v>
      </c>
      <c r="B7" s="1" t="s">
        <v>7</v>
      </c>
      <c r="C7" s="1" t="s">
        <v>8</v>
      </c>
      <c r="D7" s="1" t="s">
        <v>14</v>
      </c>
      <c r="E7" s="1" t="s">
        <v>7</v>
      </c>
      <c r="F7" s="1">
        <f>34000*0.014</f>
        <v>476</v>
      </c>
    </row>
    <row r="8" spans="1:6">
      <c r="A8" s="5"/>
      <c r="B8" s="1" t="s">
        <v>12</v>
      </c>
      <c r="C8" s="1"/>
      <c r="D8" s="1" t="s">
        <v>15</v>
      </c>
      <c r="E8" s="1">
        <f>0.35*F7</f>
        <v>166.6</v>
      </c>
      <c r="F8" s="1" t="s">
        <v>7</v>
      </c>
    </row>
    <row r="9" spans="1:6">
      <c r="A9" s="5"/>
      <c r="B9" s="1" t="s">
        <v>10</v>
      </c>
      <c r="C9" s="1" t="s">
        <v>7</v>
      </c>
      <c r="D9" s="1" t="s">
        <v>16</v>
      </c>
      <c r="E9" s="1">
        <f>0.65*F7</f>
        <v>309.40000000000003</v>
      </c>
      <c r="F9" s="1" t="s">
        <v>7</v>
      </c>
    </row>
    <row r="10" spans="1:6" ht="39">
      <c r="A10" s="1">
        <v>3</v>
      </c>
      <c r="B10" s="1" t="s">
        <v>10</v>
      </c>
      <c r="C10" s="1" t="s">
        <v>8</v>
      </c>
      <c r="D10" s="1" t="s">
        <v>17</v>
      </c>
      <c r="E10" s="1">
        <f>10000*0.02*1.06*8</f>
        <v>1696</v>
      </c>
      <c r="F10" s="1">
        <f>10000*0.02*1.06*8</f>
        <v>1696</v>
      </c>
    </row>
    <row r="11" spans="1:6">
      <c r="A11" s="1">
        <v>4</v>
      </c>
      <c r="B11" s="1" t="s">
        <v>10</v>
      </c>
      <c r="C11" s="1" t="s">
        <v>12</v>
      </c>
      <c r="D11" s="1"/>
      <c r="E11" s="1">
        <v>450</v>
      </c>
      <c r="F11" s="1">
        <v>450</v>
      </c>
    </row>
    <row r="12" spans="1:6">
      <c r="A12" s="6">
        <v>5</v>
      </c>
      <c r="B12" s="2" t="s">
        <v>10</v>
      </c>
      <c r="C12" s="2" t="s">
        <v>18</v>
      </c>
      <c r="D12" s="3"/>
      <c r="E12" s="3">
        <v>20000</v>
      </c>
      <c r="F12" s="3">
        <v>20000</v>
      </c>
    </row>
    <row r="13" spans="1:6" ht="39">
      <c r="A13" s="6"/>
      <c r="B13" s="1" t="s">
        <v>7</v>
      </c>
      <c r="C13" s="1" t="s">
        <v>8</v>
      </c>
      <c r="D13" s="2" t="s">
        <v>19</v>
      </c>
      <c r="E13" s="3"/>
      <c r="F13" s="3">
        <f>20000*0.01</f>
        <v>200</v>
      </c>
    </row>
    <row r="14" spans="1:6">
      <c r="A14" s="6"/>
      <c r="B14" s="1" t="s">
        <v>12</v>
      </c>
      <c r="C14" s="1"/>
      <c r="D14" s="3"/>
      <c r="E14" s="3">
        <f>200*0.35</f>
        <v>70</v>
      </c>
      <c r="F14" s="3" t="s">
        <v>7</v>
      </c>
    </row>
    <row r="15" spans="1:6">
      <c r="A15" s="6"/>
      <c r="B15" s="1" t="s">
        <v>10</v>
      </c>
      <c r="C15" s="1" t="s">
        <v>7</v>
      </c>
      <c r="D15" s="3"/>
      <c r="E15" s="3">
        <v>130</v>
      </c>
      <c r="F15" s="3" t="s">
        <v>7</v>
      </c>
    </row>
    <row r="16" spans="1:6" ht="39">
      <c r="A16" s="2">
        <v>6</v>
      </c>
      <c r="B16" s="2" t="s">
        <v>20</v>
      </c>
      <c r="C16" s="2" t="s">
        <v>10</v>
      </c>
      <c r="D16" s="3"/>
      <c r="E16" s="3">
        <v>540</v>
      </c>
      <c r="F16" s="3">
        <v>540</v>
      </c>
    </row>
    <row r="17" spans="1:6">
      <c r="A17" s="2">
        <v>7</v>
      </c>
      <c r="B17" s="2" t="s">
        <v>10</v>
      </c>
      <c r="C17" s="2" t="s">
        <v>7</v>
      </c>
      <c r="D17" s="3" t="s">
        <v>21</v>
      </c>
      <c r="E17" s="3">
        <v>500</v>
      </c>
      <c r="F17" s="2" t="s">
        <v>7</v>
      </c>
    </row>
    <row r="18" spans="1:6">
      <c r="A18" s="3"/>
      <c r="B18" s="2" t="s">
        <v>12</v>
      </c>
      <c r="C18" s="2" t="s">
        <v>7</v>
      </c>
      <c r="D18" s="3" t="s">
        <v>22</v>
      </c>
      <c r="E18" s="3">
        <v>269.25</v>
      </c>
      <c r="F18" s="3" t="s">
        <v>7</v>
      </c>
    </row>
    <row r="19" spans="1:6" ht="39">
      <c r="A19" s="3"/>
      <c r="B19" s="2" t="s">
        <v>7</v>
      </c>
      <c r="C19" s="2" t="s">
        <v>8</v>
      </c>
      <c r="D19" s="3" t="s">
        <v>23</v>
      </c>
      <c r="E19" s="3" t="s">
        <v>7</v>
      </c>
      <c r="F19" s="3">
        <f>E17+E18</f>
        <v>769.25</v>
      </c>
    </row>
    <row r="20" spans="1:6">
      <c r="A20" s="3">
        <v>8</v>
      </c>
      <c r="B20" s="2" t="s">
        <v>12</v>
      </c>
      <c r="C20" s="2" t="s">
        <v>7</v>
      </c>
      <c r="D20" s="3" t="s">
        <v>24</v>
      </c>
      <c r="E20" s="3">
        <v>900</v>
      </c>
      <c r="F20" s="3" t="s">
        <v>7</v>
      </c>
    </row>
    <row r="21" spans="1:6">
      <c r="A21" s="3"/>
      <c r="B21" s="2" t="s">
        <v>10</v>
      </c>
      <c r="C21" s="2" t="s">
        <v>7</v>
      </c>
      <c r="D21" s="3" t="s">
        <v>25</v>
      </c>
      <c r="E21" s="3">
        <v>1671.45</v>
      </c>
      <c r="F21" s="3" t="s">
        <v>7</v>
      </c>
    </row>
    <row r="22" spans="1:6" ht="39">
      <c r="A22" s="3"/>
      <c r="B22" s="2" t="s">
        <v>7</v>
      </c>
      <c r="C22" s="2" t="s">
        <v>8</v>
      </c>
      <c r="D22" s="3" t="s">
        <v>26</v>
      </c>
      <c r="E22" s="3" t="s">
        <v>7</v>
      </c>
      <c r="F22" s="3">
        <f>E20+E21</f>
        <v>2571.4499999999998</v>
      </c>
    </row>
    <row r="23" spans="1:6" ht="39">
      <c r="A23" s="3">
        <v>9</v>
      </c>
      <c r="B23" s="2" t="s">
        <v>10</v>
      </c>
      <c r="C23" s="2" t="s">
        <v>8</v>
      </c>
      <c r="D23" s="3" t="s">
        <v>27</v>
      </c>
      <c r="E23" s="3">
        <f>300000*0.02*12.34/100</f>
        <v>740.4</v>
      </c>
      <c r="F23" s="3">
        <f>300000*0.02*12.34/100</f>
        <v>740.4</v>
      </c>
    </row>
    <row r="24" spans="1:6" ht="39">
      <c r="A24" s="3">
        <v>10</v>
      </c>
      <c r="B24" s="2" t="s">
        <v>10</v>
      </c>
      <c r="C24" s="2" t="s">
        <v>8</v>
      </c>
      <c r="D24" s="3" t="s">
        <v>28</v>
      </c>
      <c r="E24" s="3">
        <v>201.95</v>
      </c>
      <c r="F24" s="3">
        <v>201.95</v>
      </c>
    </row>
    <row r="25" spans="1:6">
      <c r="A25" s="7">
        <v>11</v>
      </c>
      <c r="B25" s="2" t="s">
        <v>7</v>
      </c>
      <c r="C25" s="2" t="s">
        <v>29</v>
      </c>
      <c r="D25" s="3"/>
      <c r="E25" s="3"/>
      <c r="F25" s="3">
        <v>210</v>
      </c>
    </row>
    <row r="26" spans="1:6">
      <c r="A26" s="7"/>
      <c r="B26" s="2" t="s">
        <v>12</v>
      </c>
      <c r="C26" s="2" t="s">
        <v>7</v>
      </c>
      <c r="D26" s="3" t="s">
        <v>30</v>
      </c>
      <c r="E26" s="3">
        <f>F25*0.35</f>
        <v>73.5</v>
      </c>
      <c r="F26" s="3"/>
    </row>
    <row r="27" spans="1:6">
      <c r="A27" s="7"/>
      <c r="B27" s="2" t="s">
        <v>10</v>
      </c>
      <c r="C27" s="2" t="s">
        <v>7</v>
      </c>
      <c r="D27" s="3" t="s">
        <v>31</v>
      </c>
      <c r="E27" s="3">
        <f>F25*0.65</f>
        <v>136.5</v>
      </c>
      <c r="F27" s="3"/>
    </row>
  </sheetData>
  <mergeCells count="9">
    <mergeCell ref="A1:F1"/>
    <mergeCell ref="A7:A9"/>
    <mergeCell ref="A12:A15"/>
    <mergeCell ref="A25:A27"/>
    <mergeCell ref="E2:F2"/>
    <mergeCell ref="A2:A3"/>
    <mergeCell ref="B2:C2"/>
    <mergeCell ref="D2:D3"/>
    <mergeCell ref="A4:A6"/>
  </mergeCells>
  <phoneticPr fontId="2" type="noConversion"/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Yannick Bravo</dc:creator>
  <cp:keywords/>
  <dc:description/>
  <cp:lastModifiedBy>Charlotte Fougeront</cp:lastModifiedBy>
  <cp:revision/>
  <dcterms:created xsi:type="dcterms:W3CDTF">2015-06-04T05:25:21Z</dcterms:created>
  <dcterms:modified xsi:type="dcterms:W3CDTF">2021-03-07T11:41:50Z</dcterms:modified>
  <cp:category/>
  <cp:contentStatus/>
</cp:coreProperties>
</file>